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low model" sheetId="1" state="visible" r:id="rId2"/>
    <sheet name="SB Calculator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<sst xmlns="http://schemas.openxmlformats.org/spreadsheetml/2006/main" count="55" uniqueCount="55">
  <si>
    <t>Radiant Balance Calculator</t>
  </si>
  <si>
    <t>nominal</t>
  </si>
  <si>
    <t>Variable Name</t>
  </si>
  <si>
    <t>SB constant</t>
  </si>
  <si>
    <t>Solar Constant</t>
  </si>
  <si>
    <t>IR</t>
  </si>
  <si>
    <t>IR=346.8 for 3.7 W/m^2 of Solar forcing, steady state ST = 288.6 (DT = 1.11C)</t>
  </si>
  <si>
    <t>Cloud Reflectivity</t>
  </si>
  <si>
    <t>CR</t>
  </si>
  <si>
    <t>Surface Reflectivity</t>
  </si>
  <si>
    <t>SR</t>
  </si>
  <si>
    <t>Transparent Window</t>
  </si>
  <si>
    <t>TW</t>
  </si>
  <si>
    <t>TW=0.4472 for 3.7 W/m^2 of GHG forcing, steady state ST = 288.173 (DT = .68 C)</t>
  </si>
  <si>
    <t>Cloud Emissivity</t>
  </si>
  <si>
    <t>CE</t>
  </si>
  <si>
    <t>Cloud Fraction</t>
  </si>
  <si>
    <t>CA</t>
  </si>
  <si>
    <t>Surface Temperature</t>
  </si>
  <si>
    <t>ST</t>
  </si>
  <si>
    <t>Delta ST</t>
  </si>
  <si>
    <t>Albedo</t>
  </si>
  <si>
    <t>AB</t>
  </si>
  <si>
    <t>Post Albedo Input</t>
  </si>
  <si>
    <t>Pi = Po</t>
  </si>
  <si>
    <t>Solar forcing</t>
  </si>
  <si>
    <t>Surface Emissions</t>
  </si>
  <si>
    <t>SE</t>
  </si>
  <si>
    <t>Window Fraction</t>
  </si>
  <si>
    <t>Window Power</t>
  </si>
  <si>
    <t>GHG forcing</t>
  </si>
  <si>
    <t>Absorbed Power</t>
  </si>
  <si>
    <t>SA</t>
  </si>
  <si>
    <t>Required UP</t>
  </si>
  <si>
    <t>Frac up</t>
  </si>
  <si>
    <t>Available DOWN</t>
  </si>
  <si>
    <t>Frac down</t>
  </si>
  <si>
    <t>Required DOWN</t>
  </si>
  <si>
    <t>converge error</t>
  </si>
  <si>
    <t>Instructions:</t>
  </si>
  <si>
    <t>Change parameters and adjust Surface Temperature until</t>
  </si>
  <si>
    <t>converge error is zero</t>
  </si>
  <si>
    <t>Blue</t>
  </si>
  <si>
    <t>Parameters</t>
  </si>
  <si>
    <t>Ice age estimate, set SR=0.3, TW=0.5, CA=0.5, IR=333, CE=0.7, ST = 276.83 (DT = -10.7C)</t>
  </si>
  <si>
    <t>Orange</t>
  </si>
  <si>
    <t>Calculated value</t>
  </si>
  <si>
    <t>Green</t>
  </si>
  <si>
    <t>Convergence value</t>
  </si>
  <si>
    <t>Yellow</t>
  </si>
  <si>
    <t>Differences</t>
  </si>
  <si>
    <t>SB Power Calculator</t>
  </si>
  <si>
    <t>Temperature</t>
  </si>
  <si>
    <t>Power</t>
  </si>
  <si>
    <t>Difference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</si>
</sst>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E+00"/>
    <numFmt numFmtId="166" formatCode="0.000"/>
    <numFmt numFmtId="167" formatCode="0.00"/>
    <numFmt numFmtId="168" formatCode="#.00"/>
    <numFmt numFmtId="169" formatCode="0.0000"/>
    <numFmt numFmtId="170" formatCode="#,###.00"/>
    <numFmt numFmtId="171" formatCode="0.00%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</font>
    <font>
      <b val="true"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DDD"/>
        <bgColor rgb="FFCCCCFF"/>
      </patternFill>
    </fill>
    <fill>
      <patternFill patternType="solid">
        <fgColor rgb="FFC3D69B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FAC090"/>
      </patternFill>
    </fill>
    <fill>
      <patternFill patternType="solid">
        <fgColor rgb="FFFAC090"/>
        <bgColor rgb="FFFFCC9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AC090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3.8"/>
  <cols>
    <col collapsed="false" hidden="false" max="1" min="1" style="0" width="18.5182186234818"/>
    <col collapsed="false" hidden="false" max="2" min="2" style="0" width="15.2834008097166"/>
    <col collapsed="false" hidden="false" max="3" min="3" style="0" width="8.71255060728745"/>
    <col collapsed="false" hidden="false" max="4" min="4" style="0" width="13.6315789473684"/>
    <col collapsed="false" hidden="false" max="5" min="5" style="0" width="16.9757085020243"/>
    <col collapsed="false" hidden="false" max="6" min="6" style="0" width="4.1417004048583"/>
    <col collapsed="false" hidden="false" max="7" min="7" style="0" width="12.8542510121458"/>
    <col collapsed="false" hidden="false" max="8" min="8" style="0" width="12.4251012145749"/>
    <col collapsed="false" hidden="false" max="9" min="9" style="0" width="11.9959514170041"/>
    <col collapsed="false" hidden="false" max="1025" min="10" style="0" width="8.53441295546559"/>
  </cols>
  <sheetData>
    <row r="1" customFormat="false" ht="19.7" hidden="false" customHeight="false" outlineLevel="0" collapsed="false">
      <c r="A1" s="1" t="s">
        <v>0</v>
      </c>
      <c r="C1" s="0" t="s">
        <v>1</v>
      </c>
      <c r="D1" s="0" t="s">
        <v>2</v>
      </c>
    </row>
    <row r="2" customFormat="false" ht="13.8" hidden="false" customHeight="false" outlineLevel="0" collapsed="false">
      <c r="A2" s="2" t="s">
        <v>3</v>
      </c>
      <c r="B2" s="3" t="n">
        <v>5.670373E-008</v>
      </c>
    </row>
    <row r="3" customFormat="false" ht="13.8" hidden="false" customHeight="false" outlineLevel="0" collapsed="false">
      <c r="A3" s="0" t="s">
        <v>4</v>
      </c>
      <c r="B3" s="4" t="n">
        <v>341.5</v>
      </c>
      <c r="C3" s="0" t="n">
        <v>341.5</v>
      </c>
      <c r="D3" s="5" t="s">
        <v>5</v>
      </c>
      <c r="E3" s="0" t="s">
        <v>6</v>
      </c>
    </row>
    <row r="4" customFormat="false" ht="13.8" hidden="false" customHeight="false" outlineLevel="0" collapsed="false">
      <c r="A4" s="2" t="s">
        <v>7</v>
      </c>
      <c r="B4" s="4" t="n">
        <v>0.375</v>
      </c>
      <c r="C4" s="0" t="n">
        <v>0.375</v>
      </c>
      <c r="D4" s="5" t="s">
        <v>8</v>
      </c>
    </row>
    <row r="5" customFormat="false" ht="13.8" hidden="false" customHeight="false" outlineLevel="0" collapsed="false">
      <c r="A5" s="0" t="s">
        <v>9</v>
      </c>
      <c r="B5" s="4" t="n">
        <v>0.135</v>
      </c>
      <c r="C5" s="0" t="n">
        <v>0.135</v>
      </c>
      <c r="D5" s="5" t="s">
        <v>10</v>
      </c>
    </row>
    <row r="6" customFormat="false" ht="13.8" hidden="false" customHeight="false" outlineLevel="0" collapsed="false">
      <c r="A6" s="0" t="s">
        <v>11</v>
      </c>
      <c r="B6" s="4" t="n">
        <v>0.47</v>
      </c>
      <c r="C6" s="0" t="n">
        <v>0.47</v>
      </c>
      <c r="D6" s="5" t="s">
        <v>12</v>
      </c>
      <c r="E6" s="0" t="s">
        <v>13</v>
      </c>
    </row>
    <row r="7" customFormat="false" ht="13.8" hidden="false" customHeight="false" outlineLevel="0" collapsed="false">
      <c r="A7" s="0" t="s">
        <v>14</v>
      </c>
      <c r="B7" s="4" t="n">
        <v>0.725</v>
      </c>
      <c r="C7" s="0" t="n">
        <v>0.725</v>
      </c>
      <c r="D7" s="5" t="s">
        <v>15</v>
      </c>
    </row>
    <row r="8" customFormat="false" ht="13.8" hidden="false" customHeight="false" outlineLevel="0" collapsed="false">
      <c r="B8" s="6"/>
    </row>
    <row r="9" customFormat="false" ht="13.8" hidden="false" customHeight="false" outlineLevel="0" collapsed="false">
      <c r="A9" s="0" t="s">
        <v>16</v>
      </c>
      <c r="B9" s="7" t="n">
        <v>0.67</v>
      </c>
      <c r="C9" s="0" t="n">
        <v>0.67</v>
      </c>
      <c r="D9" s="5" t="s">
        <v>17</v>
      </c>
    </row>
    <row r="10" customFormat="false" ht="13.8" hidden="false" customHeight="false" outlineLevel="0" collapsed="false">
      <c r="A10" s="0" t="s">
        <v>18</v>
      </c>
      <c r="B10" s="7" t="n">
        <v>287.49</v>
      </c>
      <c r="C10" s="2" t="n">
        <v>287.49</v>
      </c>
      <c r="D10" s="5" t="s">
        <v>19</v>
      </c>
      <c r="G10" s="0" t="s">
        <v>20</v>
      </c>
      <c r="H10" s="8" t="n">
        <f aca="false">B10-C10</f>
        <v>0</v>
      </c>
    </row>
    <row r="11" customFormat="false" ht="13.8" hidden="false" customHeight="false" outlineLevel="0" collapsed="false">
      <c r="A11" s="0" t="s">
        <v>21</v>
      </c>
      <c r="D11" s="5" t="s">
        <v>22</v>
      </c>
      <c r="E11" s="9" t="n">
        <f aca="false">B4*B9+B5*(1-B9)</f>
        <v>0.2958</v>
      </c>
    </row>
    <row r="12" s="11" customFormat="true" ht="13.8" hidden="false" customHeight="false" outlineLevel="0" collapsed="false">
      <c r="A12" s="0" t="s">
        <v>23</v>
      </c>
      <c r="B12" s="0"/>
      <c r="C12" s="0" t="n">
        <v>240.4843</v>
      </c>
      <c r="D12" s="5" t="s">
        <v>24</v>
      </c>
      <c r="E12" s="10" t="n">
        <f aca="false">B3*(1-E11)</f>
        <v>240.4843</v>
      </c>
      <c r="G12" s="2" t="s">
        <v>25</v>
      </c>
      <c r="H12" s="12" t="n">
        <f aca="false">E12-C12</f>
        <v>0</v>
      </c>
    </row>
    <row r="13" s="11" customFormat="true" ht="13.8" hidden="false" customHeight="false" outlineLevel="0" collapsed="false">
      <c r="A13" s="0" t="s">
        <v>26</v>
      </c>
      <c r="B13" s="0"/>
      <c r="C13" s="0"/>
      <c r="D13" s="5" t="s">
        <v>27</v>
      </c>
      <c r="E13" s="13" t="n">
        <f aca="false">B2*B10*B10*B10*B10</f>
        <v>387.349142978704</v>
      </c>
      <c r="G13" s="2"/>
      <c r="H13" s="14"/>
    </row>
    <row r="14" customFormat="false" ht="13.8" hidden="false" customHeight="false" outlineLevel="0" collapsed="false">
      <c r="A14" s="0" t="s">
        <v>28</v>
      </c>
      <c r="E14" s="15" t="n">
        <f aca="false">(1-B9)*B6 + B9*(1-B7)*B6</f>
        <v>0.2416975</v>
      </c>
    </row>
    <row r="15" customFormat="false" ht="13.8" hidden="false" customHeight="false" outlineLevel="0" collapsed="false">
      <c r="A15" s="0" t="s">
        <v>29</v>
      </c>
      <c r="C15" s="0" t="n">
        <v>93.6216</v>
      </c>
      <c r="D15" s="5"/>
      <c r="E15" s="16" t="n">
        <f aca="false">E13*E14</f>
        <v>93.6213194850953</v>
      </c>
      <c r="G15" s="0" t="s">
        <v>30</v>
      </c>
      <c r="H15" s="17" t="n">
        <f aca="false">E15-C15</f>
        <v>-0.000280514904716256</v>
      </c>
    </row>
    <row r="16" customFormat="false" ht="13.8" hidden="false" customHeight="false" outlineLevel="0" collapsed="false">
      <c r="A16" s="0" t="s">
        <v>31</v>
      </c>
      <c r="D16" s="5" t="s">
        <v>32</v>
      </c>
      <c r="E16" s="10" t="n">
        <f aca="false">E13-E15</f>
        <v>293.727823493609</v>
      </c>
    </row>
    <row r="17" customFormat="false" ht="13.8" hidden="false" customHeight="false" outlineLevel="0" collapsed="false">
      <c r="A17" s="0" t="s">
        <v>33</v>
      </c>
      <c r="E17" s="10" t="n">
        <f aca="false">E12-E15</f>
        <v>146.862980514905</v>
      </c>
      <c r="G17" s="0" t="s">
        <v>34</v>
      </c>
      <c r="H17" s="10" t="n">
        <f aca="false">E17/E16</f>
        <v>0.499996829609505</v>
      </c>
    </row>
    <row r="18" customFormat="false" ht="13.8" hidden="false" customHeight="false" outlineLevel="0" collapsed="false">
      <c r="A18" s="0" t="s">
        <v>35</v>
      </c>
      <c r="E18" s="10" t="n">
        <f aca="false">E16-E17</f>
        <v>146.864842978704</v>
      </c>
      <c r="G18" s="0" t="s">
        <v>36</v>
      </c>
      <c r="H18" s="10" t="n">
        <f aca="false">E18/E16</f>
        <v>0.500003170390495</v>
      </c>
    </row>
    <row r="19" customFormat="false" ht="13.8" hidden="false" customHeight="false" outlineLevel="0" collapsed="false">
      <c r="A19" s="0" t="s">
        <v>37</v>
      </c>
      <c r="E19" s="10" t="n">
        <f aca="false">E13-E12</f>
        <v>146.864842978704</v>
      </c>
      <c r="G19" s="0" t="s">
        <v>38</v>
      </c>
      <c r="H19" s="18" t="n">
        <f aca="false">H17-H18</f>
        <v>-6.34078098910029E-006</v>
      </c>
    </row>
    <row r="21" customFormat="false" ht="13.8" hidden="false" customHeight="false" outlineLevel="0" collapsed="false">
      <c r="A21" s="11" t="s">
        <v>39</v>
      </c>
      <c r="B21" s="11" t="s">
        <v>40</v>
      </c>
      <c r="C21" s="11"/>
    </row>
    <row r="22" customFormat="false" ht="13.8" hidden="false" customHeight="false" outlineLevel="0" collapsed="false">
      <c r="A22" s="11"/>
      <c r="B22" s="11" t="s">
        <v>41</v>
      </c>
      <c r="C22" s="11"/>
    </row>
    <row r="24" customFormat="false" ht="13.8" hidden="false" customHeight="false" outlineLevel="0" collapsed="false">
      <c r="A24" s="19" t="s">
        <v>42</v>
      </c>
      <c r="B24" s="0" t="s">
        <v>43</v>
      </c>
      <c r="E24" s="0" t="s">
        <v>44</v>
      </c>
    </row>
    <row r="25" customFormat="false" ht="13.8" hidden="false" customHeight="false" outlineLevel="0" collapsed="false">
      <c r="A25" s="20" t="s">
        <v>45</v>
      </c>
      <c r="B25" s="0" t="s">
        <v>46</v>
      </c>
    </row>
    <row r="26" customFormat="false" ht="13.8" hidden="false" customHeight="false" outlineLevel="0" collapsed="false">
      <c r="A26" s="7" t="s">
        <v>47</v>
      </c>
      <c r="B26" s="0" t="s">
        <v>48</v>
      </c>
    </row>
    <row r="27" customFormat="false" ht="13.8" hidden="false" customHeight="false" outlineLevel="0" collapsed="false">
      <c r="A27" s="21" t="s">
        <v>49</v>
      </c>
      <c r="B27" s="0" t="s">
        <v>50</v>
      </c>
    </row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/>
  <cols>
    <col collapsed="false" hidden="false" max="1025" min="1" style="0" width="8.53441295546559"/>
  </cols>
  <sheetData>
    <row r="1" customFormat="false" ht="15.75" hidden="false" customHeight="false" outlineLevel="0" collapsed="false"/>
    <row r="2" customFormat="false" ht="15" hidden="false" customHeight="false" outlineLevel="0" collapsed="false">
      <c r="B2" s="22" t="s">
        <v>51</v>
      </c>
      <c r="C2" s="23"/>
      <c r="D2" s="24"/>
    </row>
    <row r="3" customFormat="false" ht="15" hidden="false" customHeight="false" outlineLevel="0" collapsed="false">
      <c r="B3" s="25" t="s">
        <v>52</v>
      </c>
      <c r="C3" s="26"/>
      <c r="D3" s="27" t="s">
        <v>53</v>
      </c>
    </row>
    <row r="4" customFormat="false" ht="15" hidden="false" customHeight="false" outlineLevel="0" collapsed="false">
      <c r="B4" s="28" t="n">
        <v>288</v>
      </c>
      <c r="C4" s="29"/>
      <c r="D4" s="30" t="n">
        <f aca="false">+'Flow model'!$B$2*POWER($B4,4)</f>
        <v>390.105055918817</v>
      </c>
    </row>
    <row r="5" customFormat="false" ht="15" hidden="false" customHeight="false" outlineLevel="0" collapsed="false">
      <c r="B5" s="28" t="n">
        <v>292.85</v>
      </c>
      <c r="C5" s="29"/>
      <c r="D5" s="30" t="n">
        <f aca="false">+'Flow model'!$B$2*POWER($B5,4)</f>
        <v>417.054240549077</v>
      </c>
    </row>
    <row r="6" customFormat="false" ht="15.75" hidden="false" customHeight="false" outlineLevel="0" collapsed="false">
      <c r="B6" s="31" t="s">
        <v>54</v>
      </c>
      <c r="C6" s="32"/>
      <c r="D6" s="33" t="n">
        <f aca="false">+D5-D$4</f>
        <v>26.9491846302593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9390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2015-07-04T10:52:46Z</dcterms:created>
  <dc:creator>Peter</dc:creator>
  <dc:language>en-US</dc:language>
  <cp:lastModifiedBy>George White</cp:lastModifiedBy>
  <dcterms:modified xsi:type="dcterms:W3CDTF">2015-07-05T21:05:04Z</dcterms:modified>
  <cp:revision>6</cp:revision>
</cp:coreProperties>
</file>